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S26" i="1" l="1"/>
  <c r="J26" i="1"/>
  <c r="R26" i="1"/>
  <c r="I26" i="1"/>
  <c r="U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5" i="1"/>
  <c r="E25" i="1"/>
  <c r="D25" i="1" s="1"/>
  <c r="C25" i="1" s="1"/>
  <c r="E24" i="1"/>
  <c r="D24" i="1"/>
  <c r="C24" i="1" s="1"/>
  <c r="E23" i="1"/>
  <c r="D23" i="1" s="1"/>
  <c r="C23" i="1" s="1"/>
  <c r="E22" i="1"/>
  <c r="D22" i="1" s="1"/>
  <c r="C22" i="1" s="1"/>
  <c r="E21" i="1"/>
  <c r="D21" i="1" s="1"/>
  <c r="C21" i="1" s="1"/>
  <c r="E20" i="1"/>
  <c r="D20" i="1"/>
  <c r="C20" i="1"/>
  <c r="E19" i="1"/>
  <c r="D19" i="1" s="1"/>
  <c r="C19" i="1" s="1"/>
  <c r="E18" i="1"/>
  <c r="D18" i="1"/>
  <c r="C18" i="1" s="1"/>
  <c r="E17" i="1"/>
  <c r="D17" i="1"/>
  <c r="C17" i="1" s="1"/>
  <c r="E16" i="1"/>
  <c r="D16" i="1"/>
  <c r="C16" i="1"/>
  <c r="E15" i="1"/>
  <c r="D15" i="1" s="1"/>
  <c r="C15" i="1" s="1"/>
  <c r="E14" i="1"/>
  <c r="D14" i="1" s="1"/>
  <c r="C14" i="1" s="1"/>
  <c r="E13" i="1"/>
  <c r="D13" i="1"/>
  <c r="C13" i="1"/>
  <c r="E12" i="1"/>
  <c r="D12" i="1"/>
  <c r="C12" i="1"/>
  <c r="E11" i="1"/>
  <c r="D11" i="1" s="1"/>
  <c r="C11" i="1" s="1"/>
  <c r="E10" i="1"/>
  <c r="D10" i="1"/>
  <c r="C10" i="1" s="1"/>
  <c r="E9" i="1"/>
  <c r="D9" i="1"/>
  <c r="C9" i="1" s="1"/>
  <c r="E8" i="1"/>
  <c r="D8" i="1"/>
  <c r="C8" i="1"/>
  <c r="E7" i="1"/>
  <c r="D7" i="1" s="1"/>
  <c r="C7" i="1" s="1"/>
  <c r="E6" i="1"/>
  <c r="D6" i="1"/>
  <c r="C6" i="1" s="1"/>
  <c r="E5" i="1"/>
  <c r="D5" i="1"/>
  <c r="C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5" i="1"/>
  <c r="Q24" i="1"/>
  <c r="P25" i="1"/>
  <c r="O25" i="1"/>
  <c r="N25" i="1"/>
  <c r="M25" i="1"/>
  <c r="L25" i="1"/>
  <c r="R25" i="1" s="1"/>
  <c r="P24" i="1"/>
  <c r="O24" i="1"/>
  <c r="N24" i="1"/>
  <c r="M24" i="1"/>
  <c r="L24" i="1"/>
  <c r="R24" i="1" s="1"/>
  <c r="P23" i="1"/>
  <c r="O23" i="1"/>
  <c r="N23" i="1"/>
  <c r="M23" i="1"/>
  <c r="L23" i="1"/>
  <c r="R23" i="1" s="1"/>
  <c r="P22" i="1"/>
  <c r="O22" i="1"/>
  <c r="N22" i="1"/>
  <c r="M22" i="1"/>
  <c r="L22" i="1"/>
  <c r="Q22" i="1" s="1"/>
  <c r="P21" i="1"/>
  <c r="O21" i="1"/>
  <c r="N21" i="1"/>
  <c r="M21" i="1"/>
  <c r="L21" i="1"/>
  <c r="Q21" i="1" s="1"/>
  <c r="P20" i="1"/>
  <c r="O20" i="1"/>
  <c r="N20" i="1"/>
  <c r="M20" i="1"/>
  <c r="L20" i="1"/>
  <c r="Q20" i="1" s="1"/>
  <c r="P19" i="1"/>
  <c r="O19" i="1"/>
  <c r="N19" i="1"/>
  <c r="M19" i="1"/>
  <c r="L19" i="1"/>
  <c r="R19" i="1" s="1"/>
  <c r="P18" i="1"/>
  <c r="O18" i="1"/>
  <c r="N18" i="1"/>
  <c r="M18" i="1"/>
  <c r="L18" i="1"/>
  <c r="R18" i="1" s="1"/>
  <c r="P17" i="1"/>
  <c r="O17" i="1"/>
  <c r="N17" i="1"/>
  <c r="M17" i="1"/>
  <c r="L17" i="1"/>
  <c r="R17" i="1" s="1"/>
  <c r="P16" i="1"/>
  <c r="Q16" i="1" s="1"/>
  <c r="O16" i="1"/>
  <c r="N16" i="1"/>
  <c r="M16" i="1"/>
  <c r="L16" i="1"/>
  <c r="R16" i="1" s="1"/>
  <c r="P15" i="1"/>
  <c r="O15" i="1"/>
  <c r="N15" i="1"/>
  <c r="M15" i="1"/>
  <c r="L15" i="1"/>
  <c r="R15" i="1" s="1"/>
  <c r="P14" i="1"/>
  <c r="O14" i="1"/>
  <c r="N14" i="1"/>
  <c r="M14" i="1"/>
  <c r="L14" i="1"/>
  <c r="Q14" i="1" s="1"/>
  <c r="P13" i="1"/>
  <c r="O13" i="1"/>
  <c r="N13" i="1"/>
  <c r="M13" i="1"/>
  <c r="L13" i="1"/>
  <c r="Q13" i="1" s="1"/>
  <c r="P12" i="1"/>
  <c r="O12" i="1"/>
  <c r="N12" i="1"/>
  <c r="M12" i="1"/>
  <c r="L12" i="1"/>
  <c r="Q12" i="1" s="1"/>
  <c r="P11" i="1"/>
  <c r="O11" i="1"/>
  <c r="N11" i="1"/>
  <c r="M11" i="1"/>
  <c r="R11" i="1" s="1"/>
  <c r="P10" i="1"/>
  <c r="O10" i="1"/>
  <c r="N10" i="1"/>
  <c r="M10" i="1"/>
  <c r="L10" i="1"/>
  <c r="R10" i="1" s="1"/>
  <c r="P9" i="1"/>
  <c r="O9" i="1"/>
  <c r="N9" i="1"/>
  <c r="M9" i="1"/>
  <c r="L9" i="1"/>
  <c r="R9" i="1" s="1"/>
  <c r="P8" i="1"/>
  <c r="O8" i="1"/>
  <c r="Q8" i="1" s="1"/>
  <c r="N8" i="1"/>
  <c r="M8" i="1"/>
  <c r="L8" i="1"/>
  <c r="R8" i="1" s="1"/>
  <c r="P7" i="1"/>
  <c r="O7" i="1"/>
  <c r="N7" i="1"/>
  <c r="M7" i="1"/>
  <c r="L7" i="1"/>
  <c r="R7" i="1" s="1"/>
  <c r="P6" i="1"/>
  <c r="O6" i="1"/>
  <c r="N6" i="1"/>
  <c r="M6" i="1"/>
  <c r="L6" i="1"/>
  <c r="Q6" i="1" s="1"/>
  <c r="P5" i="1"/>
  <c r="O5" i="1"/>
  <c r="N5" i="1"/>
  <c r="M5" i="1"/>
  <c r="L5" i="1"/>
  <c r="Q5" i="1" s="1"/>
  <c r="L11" i="1"/>
  <c r="U6" i="1" l="1"/>
  <c r="U7" i="1" s="1"/>
  <c r="Q7" i="1"/>
  <c r="Q15" i="1"/>
  <c r="Q23" i="1"/>
  <c r="R12" i="1"/>
  <c r="R20" i="1"/>
  <c r="R5" i="1"/>
  <c r="R13" i="1"/>
  <c r="R21" i="1"/>
  <c r="Q9" i="1"/>
  <c r="Q17" i="1"/>
  <c r="Q25" i="1"/>
  <c r="R6" i="1"/>
  <c r="R14" i="1"/>
  <c r="R22" i="1"/>
  <c r="Q10" i="1"/>
  <c r="Q18" i="1"/>
  <c r="Q11" i="1"/>
  <c r="Q19" i="1"/>
  <c r="H6" i="1"/>
  <c r="H5" i="1"/>
  <c r="U8" i="1" l="1"/>
  <c r="U9" i="1" s="1"/>
  <c r="H7" i="1"/>
  <c r="U10" i="1" l="1"/>
  <c r="U11" i="1" s="1"/>
  <c r="H8" i="1"/>
  <c r="U12" i="1" l="1"/>
  <c r="H9" i="1"/>
  <c r="U13" i="1" l="1"/>
  <c r="H10" i="1"/>
  <c r="U14" i="1" l="1"/>
  <c r="H11" i="1"/>
  <c r="U15" i="1" l="1"/>
  <c r="U16" i="1" s="1"/>
  <c r="U17" i="1" s="1"/>
  <c r="U18" i="1" s="1"/>
  <c r="H12" i="1"/>
  <c r="U19" i="1" l="1"/>
  <c r="U20" i="1" s="1"/>
  <c r="U21" i="1" s="1"/>
  <c r="U22" i="1" s="1"/>
  <c r="H13" i="1"/>
  <c r="U23" i="1" l="1"/>
  <c r="U24" i="1" s="1"/>
  <c r="U25" i="1" s="1"/>
  <c r="H14" i="1"/>
  <c r="R27" i="1" l="1"/>
  <c r="U26" i="1"/>
  <c r="I27" i="1"/>
  <c r="H15" i="1"/>
  <c r="S27" i="1" l="1"/>
  <c r="J27" i="1"/>
  <c r="H16" i="1"/>
  <c r="H17" i="1" l="1"/>
  <c r="H18" i="1" l="1"/>
  <c r="H19" i="1" l="1"/>
  <c r="H20" i="1" l="1"/>
  <c r="H21" i="1" l="1"/>
  <c r="H22" i="1" l="1"/>
  <c r="H23" i="1" l="1"/>
  <c r="H25" i="1" l="1"/>
  <c r="H24" i="1"/>
</calcChain>
</file>

<file path=xl/sharedStrings.xml><?xml version="1.0" encoding="utf-8"?>
<sst xmlns="http://schemas.openxmlformats.org/spreadsheetml/2006/main" count="15" uniqueCount="11">
  <si>
    <t>Check</t>
  </si>
  <si>
    <t># ticks</t>
  </si>
  <si>
    <t>Probability</t>
  </si>
  <si>
    <t>std-dev :</t>
  </si>
  <si>
    <t>mean :</t>
  </si>
  <si>
    <t>Mean (unif.)</t>
  </si>
  <si>
    <t>Mean (weighed)</t>
  </si>
  <si>
    <t>Mark</t>
  </si>
  <si>
    <t>Money change system</t>
  </si>
  <si>
    <t>Binary system</t>
  </si>
  <si>
    <t>Comparison of the efficiency of two systems for coding marks between 0 and 20 with ticks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</si>
</sst>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2" fontId="0" fillId="0" borderId="0" xfId="0" applyNumberFormat="1"/>
    <xf numFmtId="164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3" xfId="0" applyNumberFormat="1" applyBorder="1"/>
    <xf numFmtId="165" fontId="0" fillId="0" borderId="0" xfId="0" applyNumberFormat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tabSelected="1" workbookViewId="0">
      <selection activeCell="A3" sqref="A3"/>
    </sheetView>
  </sheetViews>
  <sheetFormatPr baseColWidth="10" defaultRowHeight="15" x14ac:dyDescent="0.25"/>
  <cols>
    <col min="10" max="10" width="12" bestFit="1" customWidth="1"/>
  </cols>
  <sheetData>
    <row r="1" spans="1:25" x14ac:dyDescent="0.25">
      <c r="A1" t="s">
        <v>10</v>
      </c>
    </row>
    <row r="2" spans="1:25" x14ac:dyDescent="0.25">
      <c r="T2" s="11" t="s">
        <v>4</v>
      </c>
      <c r="U2" s="12">
        <v>10</v>
      </c>
    </row>
    <row r="3" spans="1:25" x14ac:dyDescent="0.25">
      <c r="C3" s="6" t="s">
        <v>8</v>
      </c>
      <c r="D3" s="10"/>
      <c r="E3" s="10"/>
      <c r="F3" s="10"/>
      <c r="G3" s="10"/>
      <c r="H3" s="10"/>
      <c r="I3" s="7"/>
      <c r="L3" s="6" t="s">
        <v>9</v>
      </c>
      <c r="M3" s="10"/>
      <c r="N3" s="10"/>
      <c r="O3" s="10"/>
      <c r="P3" s="10"/>
      <c r="Q3" s="10"/>
      <c r="R3" s="7"/>
      <c r="T3" s="13" t="s">
        <v>3</v>
      </c>
      <c r="U3" s="14">
        <v>2</v>
      </c>
    </row>
    <row r="4" spans="1:25" s="2" customFormat="1" x14ac:dyDescent="0.25">
      <c r="A4" s="2" t="s">
        <v>7</v>
      </c>
      <c r="C4" s="3">
        <v>1</v>
      </c>
      <c r="D4" s="3">
        <v>2</v>
      </c>
      <c r="E4" s="3">
        <v>2</v>
      </c>
      <c r="F4" s="3">
        <v>5</v>
      </c>
      <c r="G4" s="3">
        <v>10</v>
      </c>
      <c r="H4" s="3" t="s">
        <v>0</v>
      </c>
      <c r="I4" s="3" t="s">
        <v>1</v>
      </c>
      <c r="K4" s="3"/>
      <c r="L4" s="3">
        <v>1</v>
      </c>
      <c r="M4" s="3">
        <v>2</v>
      </c>
      <c r="N4" s="3">
        <v>4</v>
      </c>
      <c r="O4" s="3">
        <v>8</v>
      </c>
      <c r="P4" s="3">
        <v>16</v>
      </c>
      <c r="Q4" s="3" t="s">
        <v>0</v>
      </c>
      <c r="R4" s="3" t="s">
        <v>1</v>
      </c>
      <c r="S4" s="3"/>
      <c r="T4" s="3"/>
      <c r="U4" s="3" t="s">
        <v>2</v>
      </c>
      <c r="V4" s="3"/>
      <c r="W4" s="3"/>
      <c r="X4" s="3"/>
      <c r="Y4" s="3"/>
    </row>
    <row r="5" spans="1:25" x14ac:dyDescent="0.25">
      <c r="A5" s="1">
        <v>0</v>
      </c>
      <c r="C5">
        <f>IF(($A5-SUMPRODUCT(D5:$G5,D$4:$G$4))&gt;=C$4,1,0)</f>
        <v>0</v>
      </c>
      <c r="D5">
        <f>IF(($A5-SUMPRODUCT(E5:$G5,E$4:$G$4))&gt;=D$4,1,0)</f>
        <v>0</v>
      </c>
      <c r="E5">
        <f>IF(($A5-SUMPRODUCT(F5:$G5,F$4:$G$4))&gt;=E$4,1,0)</f>
        <v>0</v>
      </c>
      <c r="F5">
        <f>IF(($A5-SUMPRODUCT(G5:$G5,G$4:$G$4))&gt;=F$4,1,0)</f>
        <v>0</v>
      </c>
      <c r="G5">
        <f>IF($A5&gt;=G$4,1,0)</f>
        <v>0</v>
      </c>
      <c r="H5">
        <f>SUMPRODUCT(C$4:G$4,C5:G5)</f>
        <v>0</v>
      </c>
      <c r="I5">
        <f>SUM(C5:G5)</f>
        <v>0</v>
      </c>
      <c r="L5">
        <f t="shared" ref="L5:P20" si="0">MOD(INT($A5/L$4),2)</f>
        <v>0</v>
      </c>
      <c r="M5">
        <f t="shared" si="0"/>
        <v>0</v>
      </c>
      <c r="N5">
        <f t="shared" si="0"/>
        <v>0</v>
      </c>
      <c r="O5">
        <f t="shared" si="0"/>
        <v>0</v>
      </c>
      <c r="P5">
        <f t="shared" si="0"/>
        <v>0</v>
      </c>
      <c r="Q5">
        <f>SUMPRODUCT(L$4:P$4,L5:P5)</f>
        <v>0</v>
      </c>
      <c r="R5">
        <f>SUM(L5:P5)</f>
        <v>0</v>
      </c>
      <c r="U5" s="5">
        <f>_xlfn.NORM.DIST($A5,U$2,U$3,TRUE)</f>
        <v>2.8665157187919333E-7</v>
      </c>
    </row>
    <row r="6" spans="1:25" x14ac:dyDescent="0.25">
      <c r="A6" s="1">
        <v>1</v>
      </c>
      <c r="C6">
        <f>IF(($A6-SUMPRODUCT(D6:$G6,D$4:$G$4))&gt;=C$4,1,0)</f>
        <v>1</v>
      </c>
      <c r="D6">
        <f>IF(($A6-SUMPRODUCT(E6:$G6,E$4:$G$4))&gt;=D$4,1,0)</f>
        <v>0</v>
      </c>
      <c r="E6">
        <f>IF(($A6-SUMPRODUCT(F6:$G6,F$4:$G$4))&gt;=E$4,1,0)</f>
        <v>0</v>
      </c>
      <c r="F6">
        <f>IF(($A6-SUMPRODUCT(G6:$G6,G$4:$G$4))&gt;=F$4,1,0)</f>
        <v>0</v>
      </c>
      <c r="G6">
        <f t="shared" ref="G6:G25" si="1">IF($A6&gt;=G$4,1,0)</f>
        <v>0</v>
      </c>
      <c r="H6">
        <f t="shared" ref="H6:H25" si="2">SUMPRODUCT(C$4:G$4,C6:G6)</f>
        <v>1</v>
      </c>
      <c r="I6">
        <f t="shared" ref="I6:I25" si="3">SUM(C6:G6)</f>
        <v>1</v>
      </c>
      <c r="L6">
        <f t="shared" si="0"/>
        <v>1</v>
      </c>
      <c r="M6">
        <f t="shared" si="0"/>
        <v>0</v>
      </c>
      <c r="N6">
        <f t="shared" si="0"/>
        <v>0</v>
      </c>
      <c r="O6">
        <f t="shared" si="0"/>
        <v>0</v>
      </c>
      <c r="P6">
        <f t="shared" si="0"/>
        <v>0</v>
      </c>
      <c r="Q6">
        <f t="shared" ref="Q6:Q25" si="4">SUMPRODUCT(L$4:P$4,L6:P6)</f>
        <v>1</v>
      </c>
      <c r="R6">
        <f t="shared" ref="R6:R25" si="5">SUM(L6:P6)</f>
        <v>1</v>
      </c>
      <c r="U6" s="5">
        <f>_xlfn.NORM.DIST($A6,U$2,U$3,TRUE)-_xlfn.SUM(U5:U$5)</f>
        <v>3.11102155285086E-6</v>
      </c>
    </row>
    <row r="7" spans="1:25" x14ac:dyDescent="0.25">
      <c r="A7" s="1">
        <v>2</v>
      </c>
      <c r="C7">
        <f>IF(($A7-SUMPRODUCT(D7:$G7,D$4:$G$4))&gt;=C$4,1,0)</f>
        <v>0</v>
      </c>
      <c r="D7">
        <f>IF(($A7-SUMPRODUCT(E7:$G7,E$4:$G$4))&gt;=D$4,1,0)</f>
        <v>0</v>
      </c>
      <c r="E7">
        <f>IF(($A7-SUMPRODUCT(F7:$G7,F$4:$G$4))&gt;=E$4,1,0)</f>
        <v>1</v>
      </c>
      <c r="F7">
        <f>IF(($A7-SUMPRODUCT(G7:$G7,G$4:$G$4))&gt;=F$4,1,0)</f>
        <v>0</v>
      </c>
      <c r="G7">
        <f t="shared" si="1"/>
        <v>0</v>
      </c>
      <c r="H7">
        <f t="shared" si="2"/>
        <v>2</v>
      </c>
      <c r="I7">
        <f t="shared" si="3"/>
        <v>1</v>
      </c>
      <c r="L7">
        <f t="shared" si="0"/>
        <v>0</v>
      </c>
      <c r="M7">
        <f t="shared" si="0"/>
        <v>1</v>
      </c>
      <c r="N7">
        <f t="shared" si="0"/>
        <v>0</v>
      </c>
      <c r="O7">
        <f t="shared" si="0"/>
        <v>0</v>
      </c>
      <c r="P7">
        <f t="shared" si="0"/>
        <v>0</v>
      </c>
      <c r="Q7">
        <f t="shared" si="4"/>
        <v>2</v>
      </c>
      <c r="R7">
        <f t="shared" si="5"/>
        <v>1</v>
      </c>
      <c r="U7" s="5">
        <f>_xlfn.NORM.DIST($A7,U$2,U$3,TRUE)-_xlfn.SUM(U$5:U6)</f>
        <v>2.8273568708389804E-5</v>
      </c>
    </row>
    <row r="8" spans="1:25" x14ac:dyDescent="0.25">
      <c r="A8" s="1">
        <v>3</v>
      </c>
      <c r="C8">
        <f>IF(($A8-SUMPRODUCT(D8:$G8,D$4:$G$4))&gt;=C$4,1,0)</f>
        <v>1</v>
      </c>
      <c r="D8">
        <f>IF(($A8-SUMPRODUCT(E8:$G8,E$4:$G$4))&gt;=D$4,1,0)</f>
        <v>0</v>
      </c>
      <c r="E8">
        <f>IF(($A8-SUMPRODUCT(F8:$G8,F$4:$G$4))&gt;=E$4,1,0)</f>
        <v>1</v>
      </c>
      <c r="F8">
        <f>IF(($A8-SUMPRODUCT(G8:$G8,G$4:$G$4))&gt;=F$4,1,0)</f>
        <v>0</v>
      </c>
      <c r="G8">
        <f t="shared" si="1"/>
        <v>0</v>
      </c>
      <c r="H8">
        <f t="shared" si="2"/>
        <v>3</v>
      </c>
      <c r="I8">
        <f t="shared" si="3"/>
        <v>2</v>
      </c>
      <c r="L8">
        <f t="shared" si="0"/>
        <v>1</v>
      </c>
      <c r="M8">
        <f t="shared" si="0"/>
        <v>1</v>
      </c>
      <c r="N8">
        <f t="shared" si="0"/>
        <v>0</v>
      </c>
      <c r="O8">
        <f t="shared" si="0"/>
        <v>0</v>
      </c>
      <c r="P8">
        <f t="shared" si="0"/>
        <v>0</v>
      </c>
      <c r="Q8">
        <f t="shared" si="4"/>
        <v>3</v>
      </c>
      <c r="R8">
        <f t="shared" si="5"/>
        <v>2</v>
      </c>
      <c r="U8" s="5">
        <f>_xlfn.NORM.DIST($A8,U$2,U$3,TRUE)-_xlfn.SUM(U$5:U7)</f>
        <v>2.009578372024052E-4</v>
      </c>
    </row>
    <row r="9" spans="1:25" x14ac:dyDescent="0.25">
      <c r="A9" s="1">
        <v>4</v>
      </c>
      <c r="C9">
        <f>IF(($A9-SUMPRODUCT(D9:$G9,D$4:$G$4))&gt;=C$4,1,0)</f>
        <v>0</v>
      </c>
      <c r="D9">
        <f>IF(($A9-SUMPRODUCT(E9:$G9,E$4:$G$4))&gt;=D$4,1,0)</f>
        <v>1</v>
      </c>
      <c r="E9">
        <f>IF(($A9-SUMPRODUCT(F9:$G9,F$4:$G$4))&gt;=E$4,1,0)</f>
        <v>1</v>
      </c>
      <c r="F9">
        <f>IF(($A9-SUMPRODUCT(G9:$G9,G$4:$G$4))&gt;=F$4,1,0)</f>
        <v>0</v>
      </c>
      <c r="G9">
        <f t="shared" si="1"/>
        <v>0</v>
      </c>
      <c r="H9">
        <f t="shared" si="2"/>
        <v>4</v>
      </c>
      <c r="I9">
        <f t="shared" si="3"/>
        <v>2</v>
      </c>
      <c r="L9">
        <f t="shared" si="0"/>
        <v>0</v>
      </c>
      <c r="M9">
        <f t="shared" si="0"/>
        <v>0</v>
      </c>
      <c r="N9">
        <f t="shared" si="0"/>
        <v>1</v>
      </c>
      <c r="O9">
        <f t="shared" si="0"/>
        <v>0</v>
      </c>
      <c r="P9">
        <f t="shared" si="0"/>
        <v>0</v>
      </c>
      <c r="Q9">
        <f t="shared" si="4"/>
        <v>4</v>
      </c>
      <c r="R9">
        <f t="shared" si="5"/>
        <v>1</v>
      </c>
      <c r="U9" s="5">
        <f>_xlfn.NORM.DIST($A9,U$2,U$3,TRUE)-_xlfn.SUM(U$5:U8)</f>
        <v>1.1172689525945682E-3</v>
      </c>
    </row>
    <row r="10" spans="1:25" x14ac:dyDescent="0.25">
      <c r="A10" s="1">
        <v>5</v>
      </c>
      <c r="C10">
        <f>IF(($A10-SUMPRODUCT(D10:$G10,D$4:$G$4))&gt;=C$4,1,0)</f>
        <v>0</v>
      </c>
      <c r="D10">
        <f>IF(($A10-SUMPRODUCT(E10:$G10,E$4:$G$4))&gt;=D$4,1,0)</f>
        <v>0</v>
      </c>
      <c r="E10">
        <f>IF(($A10-SUMPRODUCT(F10:$G10,F$4:$G$4))&gt;=E$4,1,0)</f>
        <v>0</v>
      </c>
      <c r="F10">
        <f>IF(($A10-SUMPRODUCT(G10:$G10,G$4:$G$4))&gt;=F$4,1,0)</f>
        <v>1</v>
      </c>
      <c r="G10">
        <f t="shared" si="1"/>
        <v>0</v>
      </c>
      <c r="H10">
        <f t="shared" si="2"/>
        <v>5</v>
      </c>
      <c r="I10">
        <f t="shared" si="3"/>
        <v>1</v>
      </c>
      <c r="L10">
        <f t="shared" si="0"/>
        <v>1</v>
      </c>
      <c r="M10">
        <f t="shared" si="0"/>
        <v>0</v>
      </c>
      <c r="N10">
        <f t="shared" si="0"/>
        <v>1</v>
      </c>
      <c r="O10">
        <f t="shared" si="0"/>
        <v>0</v>
      </c>
      <c r="P10">
        <f t="shared" si="0"/>
        <v>0</v>
      </c>
      <c r="Q10">
        <f t="shared" si="4"/>
        <v>5</v>
      </c>
      <c r="R10">
        <f t="shared" si="5"/>
        <v>2</v>
      </c>
      <c r="U10" s="5">
        <f>_xlfn.NORM.DIST($A10,U$2,U$3,TRUE)-_xlfn.SUM(U$5:U9)</f>
        <v>4.8597672941460401E-3</v>
      </c>
    </row>
    <row r="11" spans="1:25" x14ac:dyDescent="0.25">
      <c r="A11" s="1">
        <v>6</v>
      </c>
      <c r="C11">
        <f>IF(($A11-SUMPRODUCT(D11:$G11,D$4:$G$4))&gt;=C$4,1,0)</f>
        <v>1</v>
      </c>
      <c r="D11">
        <f>IF(($A11-SUMPRODUCT(E11:$G11,E$4:$G$4))&gt;=D$4,1,0)</f>
        <v>0</v>
      </c>
      <c r="E11">
        <f>IF(($A11-SUMPRODUCT(F11:$G11,F$4:$G$4))&gt;=E$4,1,0)</f>
        <v>0</v>
      </c>
      <c r="F11">
        <f>IF(($A11-SUMPRODUCT(G11:$G11,G$4:$G$4))&gt;=F$4,1,0)</f>
        <v>1</v>
      </c>
      <c r="G11">
        <f t="shared" si="1"/>
        <v>0</v>
      </c>
      <c r="H11">
        <f t="shared" si="2"/>
        <v>6</v>
      </c>
      <c r="I11">
        <f t="shared" si="3"/>
        <v>2</v>
      </c>
      <c r="L11">
        <f>MOD(INT($A11/L$4),2)</f>
        <v>0</v>
      </c>
      <c r="M11">
        <f t="shared" si="0"/>
        <v>1</v>
      </c>
      <c r="N11">
        <f t="shared" si="0"/>
        <v>1</v>
      </c>
      <c r="O11">
        <f t="shared" si="0"/>
        <v>0</v>
      </c>
      <c r="P11">
        <f t="shared" si="0"/>
        <v>0</v>
      </c>
      <c r="Q11">
        <f t="shared" si="4"/>
        <v>6</v>
      </c>
      <c r="R11">
        <f t="shared" si="5"/>
        <v>2</v>
      </c>
      <c r="U11" s="5">
        <f>_xlfn.NORM.DIST($A11,U$2,U$3,TRUE)-_xlfn.SUM(U$5:U10)</f>
        <v>1.6540466622403056E-2</v>
      </c>
    </row>
    <row r="12" spans="1:25" x14ac:dyDescent="0.25">
      <c r="A12" s="1">
        <v>7</v>
      </c>
      <c r="C12">
        <f>IF(($A12-SUMPRODUCT(D12:$G12,D$4:$G$4))&gt;=C$4,1,0)</f>
        <v>0</v>
      </c>
      <c r="D12">
        <f>IF(($A12-SUMPRODUCT(E12:$G12,E$4:$G$4))&gt;=D$4,1,0)</f>
        <v>0</v>
      </c>
      <c r="E12">
        <f>IF(($A12-SUMPRODUCT(F12:$G12,F$4:$G$4))&gt;=E$4,1,0)</f>
        <v>1</v>
      </c>
      <c r="F12">
        <f>IF(($A12-SUMPRODUCT(G12:$G12,G$4:$G$4))&gt;=F$4,1,0)</f>
        <v>1</v>
      </c>
      <c r="G12">
        <f t="shared" si="1"/>
        <v>0</v>
      </c>
      <c r="H12">
        <f t="shared" si="2"/>
        <v>7</v>
      </c>
      <c r="I12">
        <f t="shared" si="3"/>
        <v>2</v>
      </c>
      <c r="L12">
        <f t="shared" ref="L12:P25" si="6">MOD(INT($A12/L$4),2)</f>
        <v>1</v>
      </c>
      <c r="M12">
        <f t="shared" si="0"/>
        <v>1</v>
      </c>
      <c r="N12">
        <f t="shared" si="0"/>
        <v>1</v>
      </c>
      <c r="O12">
        <f t="shared" si="0"/>
        <v>0</v>
      </c>
      <c r="P12">
        <f t="shared" si="0"/>
        <v>0</v>
      </c>
      <c r="Q12">
        <f t="shared" si="4"/>
        <v>7</v>
      </c>
      <c r="R12">
        <f t="shared" si="5"/>
        <v>3</v>
      </c>
      <c r="U12" s="5">
        <f>_xlfn.NORM.DIST($A12,U$2,U$3,TRUE)-_xlfn.SUM(U$5:U11)</f>
        <v>4.405706932067887E-2</v>
      </c>
    </row>
    <row r="13" spans="1:25" x14ac:dyDescent="0.25">
      <c r="A13" s="1">
        <v>8</v>
      </c>
      <c r="C13">
        <f>IF(($A13-SUMPRODUCT(D13:$G13,D$4:$G$4))&gt;=C$4,1,0)</f>
        <v>1</v>
      </c>
      <c r="D13">
        <f>IF(($A13-SUMPRODUCT(E13:$G13,E$4:$G$4))&gt;=D$4,1,0)</f>
        <v>0</v>
      </c>
      <c r="E13">
        <f>IF(($A13-SUMPRODUCT(F13:$G13,F$4:$G$4))&gt;=E$4,1,0)</f>
        <v>1</v>
      </c>
      <c r="F13">
        <f>IF(($A13-SUMPRODUCT(G13:$G13,G$4:$G$4))&gt;=F$4,1,0)</f>
        <v>1</v>
      </c>
      <c r="G13">
        <f t="shared" si="1"/>
        <v>0</v>
      </c>
      <c r="H13">
        <f t="shared" si="2"/>
        <v>8</v>
      </c>
      <c r="I13">
        <f t="shared" si="3"/>
        <v>3</v>
      </c>
      <c r="L13">
        <f t="shared" si="6"/>
        <v>0</v>
      </c>
      <c r="M13">
        <f t="shared" si="0"/>
        <v>0</v>
      </c>
      <c r="N13">
        <f t="shared" si="0"/>
        <v>0</v>
      </c>
      <c r="O13">
        <f t="shared" si="0"/>
        <v>1</v>
      </c>
      <c r="P13">
        <f t="shared" si="0"/>
        <v>0</v>
      </c>
      <c r="Q13">
        <f t="shared" si="4"/>
        <v>8</v>
      </c>
      <c r="R13">
        <f t="shared" si="5"/>
        <v>1</v>
      </c>
      <c r="U13" s="5">
        <f>_xlfn.NORM.DIST($A13,U$2,U$3,TRUE)-_xlfn.SUM(U$5:U12)</f>
        <v>9.1848052662598934E-2</v>
      </c>
    </row>
    <row r="14" spans="1:25" x14ac:dyDescent="0.25">
      <c r="A14" s="1">
        <v>9</v>
      </c>
      <c r="C14">
        <f>IF(($A14-SUMPRODUCT(D14:$G14,D$4:$G$4))&gt;=C$4,1,0)</f>
        <v>0</v>
      </c>
      <c r="D14">
        <f>IF(($A14-SUMPRODUCT(E14:$G14,E$4:$G$4))&gt;=D$4,1,0)</f>
        <v>1</v>
      </c>
      <c r="E14">
        <f>IF(($A14-SUMPRODUCT(F14:$G14,F$4:$G$4))&gt;=E$4,1,0)</f>
        <v>1</v>
      </c>
      <c r="F14">
        <f>IF(($A14-SUMPRODUCT(G14:$G14,G$4:$G$4))&gt;=F$4,1,0)</f>
        <v>1</v>
      </c>
      <c r="G14">
        <f t="shared" si="1"/>
        <v>0</v>
      </c>
      <c r="H14">
        <f t="shared" si="2"/>
        <v>9</v>
      </c>
      <c r="I14">
        <f t="shared" si="3"/>
        <v>3</v>
      </c>
      <c r="L14">
        <f t="shared" si="6"/>
        <v>1</v>
      </c>
      <c r="M14">
        <f t="shared" si="0"/>
        <v>0</v>
      </c>
      <c r="N14">
        <f t="shared" si="0"/>
        <v>0</v>
      </c>
      <c r="O14">
        <f t="shared" si="0"/>
        <v>1</v>
      </c>
      <c r="P14">
        <f t="shared" si="0"/>
        <v>0</v>
      </c>
      <c r="Q14">
        <f t="shared" si="4"/>
        <v>9</v>
      </c>
      <c r="R14">
        <f t="shared" si="5"/>
        <v>2</v>
      </c>
      <c r="U14" s="5">
        <f>_xlfn.NORM.DIST($A14,U$2,U$3,TRUE)-_xlfn.SUM(U$5:U13)</f>
        <v>0.14988228479452989</v>
      </c>
    </row>
    <row r="15" spans="1:25" x14ac:dyDescent="0.25">
      <c r="A15" s="1">
        <v>10</v>
      </c>
      <c r="C15">
        <f>IF(($A15-SUMPRODUCT(D15:$G15,D$4:$G$4))&gt;=C$4,1,0)</f>
        <v>0</v>
      </c>
      <c r="D15">
        <f>IF(($A15-SUMPRODUCT(E15:$G15,E$4:$G$4))&gt;=D$4,1,0)</f>
        <v>0</v>
      </c>
      <c r="E15">
        <f>IF(($A15-SUMPRODUCT(F15:$G15,F$4:$G$4))&gt;=E$4,1,0)</f>
        <v>0</v>
      </c>
      <c r="F15">
        <f>IF(($A15-SUMPRODUCT(G15:$G15,G$4:$G$4))&gt;=F$4,1,0)</f>
        <v>0</v>
      </c>
      <c r="G15">
        <f t="shared" si="1"/>
        <v>1</v>
      </c>
      <c r="H15">
        <f t="shared" si="2"/>
        <v>10</v>
      </c>
      <c r="I15">
        <f t="shared" si="3"/>
        <v>1</v>
      </c>
      <c r="L15">
        <f t="shared" si="6"/>
        <v>0</v>
      </c>
      <c r="M15">
        <f t="shared" si="0"/>
        <v>1</v>
      </c>
      <c r="N15">
        <f t="shared" si="0"/>
        <v>0</v>
      </c>
      <c r="O15">
        <f t="shared" si="0"/>
        <v>1</v>
      </c>
      <c r="P15">
        <f t="shared" si="0"/>
        <v>0</v>
      </c>
      <c r="Q15">
        <f t="shared" si="4"/>
        <v>10</v>
      </c>
      <c r="R15">
        <f t="shared" si="5"/>
        <v>2</v>
      </c>
      <c r="U15" s="5">
        <f>_xlfn.NORM.DIST($A15,U$2,U$3,TRUE)-_xlfn.SUM(U$5:U14)</f>
        <v>0.19146246127401312</v>
      </c>
    </row>
    <row r="16" spans="1:25" x14ac:dyDescent="0.25">
      <c r="A16" s="1">
        <v>11</v>
      </c>
      <c r="C16">
        <f>IF(($A16-SUMPRODUCT(D16:$G16,D$4:$G$4))&gt;=C$4,1,0)</f>
        <v>1</v>
      </c>
      <c r="D16">
        <f>IF(($A16-SUMPRODUCT(E16:$G16,E$4:$G$4))&gt;=D$4,1,0)</f>
        <v>0</v>
      </c>
      <c r="E16">
        <f>IF(($A16-SUMPRODUCT(F16:$G16,F$4:$G$4))&gt;=E$4,1,0)</f>
        <v>0</v>
      </c>
      <c r="F16">
        <f>IF(($A16-SUMPRODUCT(G16:$G16,G$4:$G$4))&gt;=F$4,1,0)</f>
        <v>0</v>
      </c>
      <c r="G16">
        <f t="shared" si="1"/>
        <v>1</v>
      </c>
      <c r="H16">
        <f t="shared" si="2"/>
        <v>11</v>
      </c>
      <c r="I16">
        <f t="shared" si="3"/>
        <v>2</v>
      </c>
      <c r="L16">
        <f t="shared" si="6"/>
        <v>1</v>
      </c>
      <c r="M16">
        <f t="shared" si="0"/>
        <v>1</v>
      </c>
      <c r="N16">
        <f t="shared" si="0"/>
        <v>0</v>
      </c>
      <c r="O16">
        <f t="shared" si="0"/>
        <v>1</v>
      </c>
      <c r="P16">
        <f t="shared" si="0"/>
        <v>0</v>
      </c>
      <c r="Q16">
        <f t="shared" si="4"/>
        <v>11</v>
      </c>
      <c r="R16">
        <f t="shared" si="5"/>
        <v>3</v>
      </c>
      <c r="U16" s="5">
        <f>_xlfn.NORM.DIST($A16,U$2,U$3,TRUE)-_xlfn.SUM(U$5:U15)</f>
        <v>0.19146246127401312</v>
      </c>
    </row>
    <row r="17" spans="1:21" x14ac:dyDescent="0.25">
      <c r="A17" s="1">
        <v>12</v>
      </c>
      <c r="C17">
        <f>IF(($A17-SUMPRODUCT(D17:$G17,D$4:$G$4))&gt;=C$4,1,0)</f>
        <v>0</v>
      </c>
      <c r="D17">
        <f>IF(($A17-SUMPRODUCT(E17:$G17,E$4:$G$4))&gt;=D$4,1,0)</f>
        <v>0</v>
      </c>
      <c r="E17">
        <f>IF(($A17-SUMPRODUCT(F17:$G17,F$4:$G$4))&gt;=E$4,1,0)</f>
        <v>1</v>
      </c>
      <c r="F17">
        <f>IF(($A17-SUMPRODUCT(G17:$G17,G$4:$G$4))&gt;=F$4,1,0)</f>
        <v>0</v>
      </c>
      <c r="G17">
        <f t="shared" si="1"/>
        <v>1</v>
      </c>
      <c r="H17">
        <f t="shared" si="2"/>
        <v>12</v>
      </c>
      <c r="I17">
        <f t="shared" si="3"/>
        <v>2</v>
      </c>
      <c r="L17">
        <f t="shared" si="6"/>
        <v>0</v>
      </c>
      <c r="M17">
        <f t="shared" si="0"/>
        <v>0</v>
      </c>
      <c r="N17">
        <f t="shared" si="0"/>
        <v>1</v>
      </c>
      <c r="O17">
        <f t="shared" si="0"/>
        <v>1</v>
      </c>
      <c r="P17">
        <f t="shared" si="0"/>
        <v>0</v>
      </c>
      <c r="Q17">
        <f t="shared" si="4"/>
        <v>12</v>
      </c>
      <c r="R17">
        <f t="shared" si="5"/>
        <v>2</v>
      </c>
      <c r="U17" s="5">
        <f>_xlfn.NORM.DIST($A17,U$2,U$3,TRUE)-_xlfn.SUM(U$5:U16)</f>
        <v>0.14988228479452992</v>
      </c>
    </row>
    <row r="18" spans="1:21" x14ac:dyDescent="0.25">
      <c r="A18" s="1">
        <v>13</v>
      </c>
      <c r="C18">
        <f>IF(($A18-SUMPRODUCT(D18:$G18,D$4:$G$4))&gt;=C$4,1,0)</f>
        <v>1</v>
      </c>
      <c r="D18">
        <f>IF(($A18-SUMPRODUCT(E18:$G18,E$4:$G$4))&gt;=D$4,1,0)</f>
        <v>0</v>
      </c>
      <c r="E18">
        <f>IF(($A18-SUMPRODUCT(F18:$G18,F$4:$G$4))&gt;=E$4,1,0)</f>
        <v>1</v>
      </c>
      <c r="F18">
        <f>IF(($A18-SUMPRODUCT(G18:$G18,G$4:$G$4))&gt;=F$4,1,0)</f>
        <v>0</v>
      </c>
      <c r="G18">
        <f t="shared" si="1"/>
        <v>1</v>
      </c>
      <c r="H18">
        <f t="shared" si="2"/>
        <v>13</v>
      </c>
      <c r="I18">
        <f t="shared" si="3"/>
        <v>3</v>
      </c>
      <c r="L18">
        <f t="shared" si="6"/>
        <v>1</v>
      </c>
      <c r="M18">
        <f t="shared" si="0"/>
        <v>0</v>
      </c>
      <c r="N18">
        <f t="shared" si="0"/>
        <v>1</v>
      </c>
      <c r="O18">
        <f t="shared" si="0"/>
        <v>1</v>
      </c>
      <c r="P18">
        <f t="shared" si="0"/>
        <v>0</v>
      </c>
      <c r="Q18">
        <f t="shared" si="4"/>
        <v>13</v>
      </c>
      <c r="R18">
        <f t="shared" si="5"/>
        <v>3</v>
      </c>
      <c r="U18" s="5">
        <f>_xlfn.NORM.DIST($A18,U$2,U$3,TRUE)-_xlfn.SUM(U$5:U17)</f>
        <v>9.1848052662598878E-2</v>
      </c>
    </row>
    <row r="19" spans="1:21" x14ac:dyDescent="0.25">
      <c r="A19" s="1">
        <v>14</v>
      </c>
      <c r="C19">
        <f>IF(($A19-SUMPRODUCT(D19:$G19,D$4:$G$4))&gt;=C$4,1,0)</f>
        <v>0</v>
      </c>
      <c r="D19">
        <f>IF(($A19-SUMPRODUCT(E19:$G19,E$4:$G$4))&gt;=D$4,1,0)</f>
        <v>1</v>
      </c>
      <c r="E19">
        <f>IF(($A19-SUMPRODUCT(F19:$G19,F$4:$G$4))&gt;=E$4,1,0)</f>
        <v>1</v>
      </c>
      <c r="F19">
        <f>IF(($A19-SUMPRODUCT(G19:$G19,G$4:$G$4))&gt;=F$4,1,0)</f>
        <v>0</v>
      </c>
      <c r="G19">
        <f t="shared" si="1"/>
        <v>1</v>
      </c>
      <c r="H19">
        <f t="shared" si="2"/>
        <v>14</v>
      </c>
      <c r="I19">
        <f t="shared" si="3"/>
        <v>3</v>
      </c>
      <c r="L19">
        <f t="shared" si="6"/>
        <v>0</v>
      </c>
      <c r="M19">
        <f t="shared" si="0"/>
        <v>1</v>
      </c>
      <c r="N19">
        <f t="shared" si="0"/>
        <v>1</v>
      </c>
      <c r="O19">
        <f t="shared" si="0"/>
        <v>1</v>
      </c>
      <c r="P19">
        <f t="shared" si="0"/>
        <v>0</v>
      </c>
      <c r="Q19">
        <f t="shared" si="4"/>
        <v>14</v>
      </c>
      <c r="R19">
        <f t="shared" si="5"/>
        <v>3</v>
      </c>
      <c r="U19" s="5">
        <f>_xlfn.NORM.DIST($A19,U$2,U$3,TRUE)-_xlfn.SUM(U$5:U18)</f>
        <v>4.4057069320678877E-2</v>
      </c>
    </row>
    <row r="20" spans="1:21" x14ac:dyDescent="0.25">
      <c r="A20" s="1">
        <v>15</v>
      </c>
      <c r="C20">
        <f>IF(($A20-SUMPRODUCT(D20:$G20,D$4:$G$4))&gt;=C$4,1,0)</f>
        <v>0</v>
      </c>
      <c r="D20">
        <f>IF(($A20-SUMPRODUCT(E20:$G20,E$4:$G$4))&gt;=D$4,1,0)</f>
        <v>0</v>
      </c>
      <c r="E20">
        <f>IF(($A20-SUMPRODUCT(F20:$G20,F$4:$G$4))&gt;=E$4,1,0)</f>
        <v>0</v>
      </c>
      <c r="F20">
        <f>IF(($A20-SUMPRODUCT(G20:$G20,G$4:$G$4))&gt;=F$4,1,0)</f>
        <v>1</v>
      </c>
      <c r="G20">
        <f t="shared" si="1"/>
        <v>1</v>
      </c>
      <c r="H20">
        <f t="shared" si="2"/>
        <v>15</v>
      </c>
      <c r="I20">
        <f t="shared" si="3"/>
        <v>2</v>
      </c>
      <c r="L20">
        <f t="shared" si="6"/>
        <v>1</v>
      </c>
      <c r="M20">
        <f t="shared" si="0"/>
        <v>1</v>
      </c>
      <c r="N20">
        <f t="shared" si="0"/>
        <v>1</v>
      </c>
      <c r="O20">
        <f t="shared" si="0"/>
        <v>1</v>
      </c>
      <c r="P20">
        <f t="shared" si="0"/>
        <v>0</v>
      </c>
      <c r="Q20">
        <f t="shared" si="4"/>
        <v>15</v>
      </c>
      <c r="R20">
        <f t="shared" si="5"/>
        <v>4</v>
      </c>
      <c r="U20" s="5">
        <f>_xlfn.NORM.DIST($A20,U$2,U$3,TRUE)-_xlfn.SUM(U$5:U19)</f>
        <v>1.6540466622403049E-2</v>
      </c>
    </row>
    <row r="21" spans="1:21" x14ac:dyDescent="0.25">
      <c r="A21" s="1">
        <v>16</v>
      </c>
      <c r="C21">
        <f>IF(($A21-SUMPRODUCT(D21:$G21,D$4:$G$4))&gt;=C$4,1,0)</f>
        <v>1</v>
      </c>
      <c r="D21">
        <f>IF(($A21-SUMPRODUCT(E21:$G21,E$4:$G$4))&gt;=D$4,1,0)</f>
        <v>0</v>
      </c>
      <c r="E21">
        <f>IF(($A21-SUMPRODUCT(F21:$G21,F$4:$G$4))&gt;=E$4,1,0)</f>
        <v>0</v>
      </c>
      <c r="F21">
        <f>IF(($A21-SUMPRODUCT(G21:$G21,G$4:$G$4))&gt;=F$4,1,0)</f>
        <v>1</v>
      </c>
      <c r="G21">
        <f t="shared" si="1"/>
        <v>1</v>
      </c>
      <c r="H21">
        <f t="shared" si="2"/>
        <v>16</v>
      </c>
      <c r="I21">
        <f t="shared" si="3"/>
        <v>3</v>
      </c>
      <c r="L21">
        <f t="shared" si="6"/>
        <v>0</v>
      </c>
      <c r="M21">
        <f t="shared" si="6"/>
        <v>0</v>
      </c>
      <c r="N21">
        <f t="shared" si="6"/>
        <v>0</v>
      </c>
      <c r="O21">
        <f t="shared" si="6"/>
        <v>0</v>
      </c>
      <c r="P21">
        <f t="shared" si="6"/>
        <v>1</v>
      </c>
      <c r="Q21">
        <f t="shared" si="4"/>
        <v>16</v>
      </c>
      <c r="R21">
        <f t="shared" si="5"/>
        <v>1</v>
      </c>
      <c r="U21" s="5">
        <f>_xlfn.NORM.DIST($A21,U$2,U$3,TRUE)-_xlfn.SUM(U$5:U20)</f>
        <v>4.8597672941460557E-3</v>
      </c>
    </row>
    <row r="22" spans="1:21" x14ac:dyDescent="0.25">
      <c r="A22" s="1">
        <v>17</v>
      </c>
      <c r="C22">
        <f>IF(($A22-SUMPRODUCT(D22:$G22,D$4:$G$4))&gt;=C$4,1,0)</f>
        <v>0</v>
      </c>
      <c r="D22">
        <f>IF(($A22-SUMPRODUCT(E22:$G22,E$4:$G$4))&gt;=D$4,1,0)</f>
        <v>0</v>
      </c>
      <c r="E22">
        <f>IF(($A22-SUMPRODUCT(F22:$G22,F$4:$G$4))&gt;=E$4,1,0)</f>
        <v>1</v>
      </c>
      <c r="F22">
        <f>IF(($A22-SUMPRODUCT(G22:$G22,G$4:$G$4))&gt;=F$4,1,0)</f>
        <v>1</v>
      </c>
      <c r="G22">
        <f t="shared" si="1"/>
        <v>1</v>
      </c>
      <c r="H22">
        <f t="shared" si="2"/>
        <v>17</v>
      </c>
      <c r="I22">
        <f t="shared" si="3"/>
        <v>3</v>
      </c>
      <c r="L22">
        <f t="shared" si="6"/>
        <v>1</v>
      </c>
      <c r="M22">
        <f t="shared" si="6"/>
        <v>0</v>
      </c>
      <c r="N22">
        <f t="shared" si="6"/>
        <v>0</v>
      </c>
      <c r="O22">
        <f t="shared" si="6"/>
        <v>0</v>
      </c>
      <c r="P22">
        <f t="shared" si="6"/>
        <v>1</v>
      </c>
      <c r="Q22">
        <f t="shared" si="4"/>
        <v>17</v>
      </c>
      <c r="R22">
        <f t="shared" si="5"/>
        <v>2</v>
      </c>
      <c r="U22" s="5">
        <f>_xlfn.NORM.DIST($A22,U$2,U$3,TRUE)-_xlfn.SUM(U$5:U21)</f>
        <v>1.1172689525945634E-3</v>
      </c>
    </row>
    <row r="23" spans="1:21" x14ac:dyDescent="0.25">
      <c r="A23" s="1">
        <v>18</v>
      </c>
      <c r="C23">
        <f>IF(($A23-SUMPRODUCT(D23:$G23,D$4:$G$4))&gt;=C$4,1,0)</f>
        <v>1</v>
      </c>
      <c r="D23">
        <f>IF(($A23-SUMPRODUCT(E23:$G23,E$4:$G$4))&gt;=D$4,1,0)</f>
        <v>0</v>
      </c>
      <c r="E23">
        <f>IF(($A23-SUMPRODUCT(F23:$G23,F$4:$G$4))&gt;=E$4,1,0)</f>
        <v>1</v>
      </c>
      <c r="F23">
        <f>IF(($A23-SUMPRODUCT(G23:$G23,G$4:$G$4))&gt;=F$4,1,0)</f>
        <v>1</v>
      </c>
      <c r="G23">
        <f t="shared" si="1"/>
        <v>1</v>
      </c>
      <c r="H23">
        <f t="shared" si="2"/>
        <v>18</v>
      </c>
      <c r="I23">
        <f t="shared" si="3"/>
        <v>4</v>
      </c>
      <c r="L23">
        <f t="shared" si="6"/>
        <v>0</v>
      </c>
      <c r="M23">
        <f t="shared" si="6"/>
        <v>1</v>
      </c>
      <c r="N23">
        <f t="shared" si="6"/>
        <v>0</v>
      </c>
      <c r="O23">
        <f t="shared" si="6"/>
        <v>0</v>
      </c>
      <c r="P23">
        <f t="shared" si="6"/>
        <v>1</v>
      </c>
      <c r="Q23">
        <f t="shared" si="4"/>
        <v>18</v>
      </c>
      <c r="R23">
        <f t="shared" si="5"/>
        <v>2</v>
      </c>
      <c r="U23" s="5">
        <f>_xlfn.NORM.DIST($A23,U$2,U$3,TRUE)-_xlfn.SUM(U$5:U22)</f>
        <v>2.0095783720242011E-4</v>
      </c>
    </row>
    <row r="24" spans="1:21" x14ac:dyDescent="0.25">
      <c r="A24" s="1">
        <v>19</v>
      </c>
      <c r="C24">
        <f>IF(($A24-SUMPRODUCT(D24:$G24,D$4:$G$4))&gt;=C$4,1,0)</f>
        <v>0</v>
      </c>
      <c r="D24">
        <f>IF(($A24-SUMPRODUCT(E24:$G24,E$4:$G$4))&gt;=D$4,1,0)</f>
        <v>1</v>
      </c>
      <c r="E24">
        <f>IF(($A24-SUMPRODUCT(F24:$G24,F$4:$G$4))&gt;=E$4,1,0)</f>
        <v>1</v>
      </c>
      <c r="F24">
        <f>IF(($A24-SUMPRODUCT(G24:$G24,G$4:$G$4))&gt;=F$4,1,0)</f>
        <v>1</v>
      </c>
      <c r="G24">
        <f t="shared" si="1"/>
        <v>1</v>
      </c>
      <c r="H24">
        <f t="shared" si="2"/>
        <v>19</v>
      </c>
      <c r="I24">
        <f t="shared" si="3"/>
        <v>4</v>
      </c>
      <c r="L24">
        <f t="shared" si="6"/>
        <v>1</v>
      </c>
      <c r="M24">
        <f t="shared" si="6"/>
        <v>1</v>
      </c>
      <c r="N24">
        <f t="shared" si="6"/>
        <v>0</v>
      </c>
      <c r="O24">
        <f t="shared" si="6"/>
        <v>0</v>
      </c>
      <c r="P24">
        <f t="shared" si="6"/>
        <v>1</v>
      </c>
      <c r="Q24">
        <f t="shared" si="4"/>
        <v>19</v>
      </c>
      <c r="R24">
        <f t="shared" si="5"/>
        <v>3</v>
      </c>
      <c r="U24" s="5">
        <f>_xlfn.NORM.DIST($A24,U$2,U$3,TRUE)-_xlfn.SUM(U$5:U23)</f>
        <v>2.8273568708381269E-5</v>
      </c>
    </row>
    <row r="25" spans="1:21" x14ac:dyDescent="0.25">
      <c r="A25" s="1">
        <v>20</v>
      </c>
      <c r="C25">
        <f>IF(($A25-SUMPRODUCT(D25:$G25,D$4:$G$4))&gt;=C$4,1,0)</f>
        <v>1</v>
      </c>
      <c r="D25">
        <f>IF(($A25-SUMPRODUCT(E25:$G25,E$4:$G$4))&gt;=D$4,1,0)</f>
        <v>1</v>
      </c>
      <c r="E25">
        <f>IF(($A25-SUMPRODUCT(F25:$G25,F$4:$G$4))&gt;=E$4,1,0)</f>
        <v>1</v>
      </c>
      <c r="F25">
        <f>IF(($A25-SUMPRODUCT(G25:$G25,G$4:$G$4))&gt;=F$4,1,0)</f>
        <v>1</v>
      </c>
      <c r="G25">
        <f t="shared" si="1"/>
        <v>1</v>
      </c>
      <c r="H25">
        <f t="shared" si="2"/>
        <v>20</v>
      </c>
      <c r="I25">
        <f t="shared" si="3"/>
        <v>5</v>
      </c>
      <c r="L25">
        <f t="shared" si="6"/>
        <v>0</v>
      </c>
      <c r="M25">
        <f t="shared" si="6"/>
        <v>0</v>
      </c>
      <c r="N25">
        <f t="shared" si="6"/>
        <v>1</v>
      </c>
      <c r="O25">
        <f t="shared" si="6"/>
        <v>0</v>
      </c>
      <c r="P25">
        <f t="shared" si="6"/>
        <v>1</v>
      </c>
      <c r="Q25">
        <f t="shared" si="4"/>
        <v>20</v>
      </c>
      <c r="R25">
        <f t="shared" si="5"/>
        <v>2</v>
      </c>
      <c r="U25" s="5">
        <f>1-SUM(U5:U24)</f>
        <v>3.3976731247387093E-6</v>
      </c>
    </row>
    <row r="26" spans="1:21" x14ac:dyDescent="0.25">
      <c r="G26" t="s">
        <v>5</v>
      </c>
      <c r="I26" s="4">
        <f>SUM(I5:I25)/21</f>
        <v>2.3333333333333335</v>
      </c>
      <c r="J26" s="9">
        <f>I26/R26-1</f>
        <v>0.16666666666666674</v>
      </c>
      <c r="P26" t="s">
        <v>5</v>
      </c>
      <c r="R26" s="4">
        <f>SUM(R5:R25)/21</f>
        <v>2</v>
      </c>
      <c r="S26" s="9">
        <f>R26/I26-1</f>
        <v>-0.1428571428571429</v>
      </c>
      <c r="U26" s="8">
        <f>SUM(U5:U25)</f>
        <v>1</v>
      </c>
    </row>
    <row r="27" spans="1:21" x14ac:dyDescent="0.25">
      <c r="G27" t="s">
        <v>6</v>
      </c>
      <c r="I27" s="4">
        <f>SUMPRODUCT(I$5:I$25,$U$5:$U$25)</f>
        <v>2.1877269650567781</v>
      </c>
      <c r="J27" s="9">
        <f>I27/R27-1</f>
        <v>-5.1567626154990664E-2</v>
      </c>
      <c r="P27" t="s">
        <v>6</v>
      </c>
      <c r="R27" s="4">
        <f>SUMPRODUCT(R$5:R$25,$U$5:$U$25)</f>
        <v>2.3066768125887398</v>
      </c>
      <c r="S27" s="9">
        <f>R27/I27-1</f>
        <v>5.4371431824845828E-2</v>
      </c>
    </row>
  </sheetData>
  <mergeCells count="2">
    <mergeCell ref="C3:I3"/>
    <mergeCell ref="L3:R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Administrateur</cp:lastModifiedBy>
  <dcterms:created xsi:type="dcterms:W3CDTF">2015-06-10T02:21:28Z</dcterms:created>
  <dcterms:modified xsi:type="dcterms:W3CDTF">2015-06-10T03:20:08Z</dcterms:modified>
</cp:coreProperties>
</file>